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8" windowWidth="15600" windowHeight="8196"/>
  </bookViews>
  <sheets>
    <sheet name="EAA" sheetId="1" r:id="rId1"/>
  </sheets>
  <definedNames>
    <definedName name="_xlnm._FilterDatabase" localSheetId="0" hidden="1">EAA!$A$2:$G$24</definedName>
  </definedNames>
  <calcPr calcId="145621"/>
</workbook>
</file>

<file path=xl/calcChain.xml><?xml version="1.0" encoding="utf-8"?>
<calcChain xmlns="http://schemas.openxmlformats.org/spreadsheetml/2006/main">
  <c r="F23" i="1" l="1"/>
  <c r="F22" i="1"/>
  <c r="F21" i="1"/>
  <c r="F20" i="1"/>
  <c r="F19" i="1"/>
  <c r="F18" i="1"/>
  <c r="F17" i="1"/>
  <c r="F16" i="1"/>
  <c r="F13" i="1"/>
  <c r="F12" i="1"/>
  <c r="F11" i="1"/>
  <c r="F10" i="1"/>
  <c r="F9" i="1"/>
  <c r="F8" i="1"/>
  <c r="F7" i="1"/>
  <c r="G24" i="1"/>
  <c r="G23" i="1"/>
  <c r="G22" i="1"/>
  <c r="G21" i="1"/>
  <c r="G20" i="1"/>
  <c r="G19" i="1"/>
  <c r="G18" i="1"/>
  <c r="G17" i="1"/>
  <c r="G16" i="1"/>
  <c r="G11" i="1"/>
  <c r="G10" i="1"/>
  <c r="G9" i="1"/>
  <c r="G8" i="1"/>
  <c r="G7" i="1"/>
  <c r="E15" i="1"/>
  <c r="D15" i="1"/>
  <c r="F6" i="1"/>
  <c r="E6" i="1"/>
  <c r="D6" i="1"/>
  <c r="C15" i="1"/>
  <c r="C6" i="1"/>
  <c r="G12" i="1" l="1"/>
  <c r="F15" i="1"/>
  <c r="G15" i="1"/>
  <c r="D4" i="1"/>
  <c r="E4" i="1"/>
  <c r="G6" i="1"/>
  <c r="C4" i="1"/>
  <c r="G4" i="1" l="1"/>
  <c r="F4" i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<sst xmlns="http://schemas.openxmlformats.org/spreadsheetml/2006/main" count="27" uniqueCount="27">
  <si>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</si>
  <si>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</si>
  <si>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</si>
  <si>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</si>
  <si>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</si>
  <si>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</si>
  <si>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</si>
  <si>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</si>
  <si>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</si>
  <si>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</si>
  <si>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</si>
  <si>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</si>
  <si>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</si>
  <si>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</si>
  <si>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</si>
  <si>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</si>
  <si>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</si>
  <si>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</si>
  <si>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</si>
  <si>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</si>
  <si>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</si>
  <si>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</si>
  <si>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</si>
  <si>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</si>
  <si>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</si>
  <si>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Bajo protesta de decir verdad declaramos que los Estados Financieros y sus notas, son razonablemente correctos y son responsabilidad del emisor.</t>
  </si>
  <si>
    <t>Instituto Municipal de Vivienda de León, Guanajuato (IMUVI)
Estado Analítico del Activo
Del 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</si>
</sst>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3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4" fontId="2" fillId="0" borderId="11" xfId="8" applyNumberFormat="1" applyFont="1" applyFill="1" applyBorder="1" applyAlignment="1" applyProtection="1">
      <alignment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0" fontId="3" fillId="0" borderId="0" xfId="8" applyFont="1" applyAlignment="1" applyProtection="1">
      <alignment vertical="top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showGridLines="0" tabSelected="1" zoomScaleNormal="100" workbookViewId="0">
      <selection sqref="A1:G1"/>
    </sheetView>
  </sheetViews>
  <sheetFormatPr baseColWidth="10" defaultColWidth="12" defaultRowHeight="10.199999999999999" x14ac:dyDescent="0.2"/>
  <cols>
    <col min="1" max="1" width="1" style="1" customWidth="1"/>
    <col min="2" max="2" width="70.85546875" style="1" customWidth="1"/>
    <col min="3" max="3" width="18.85546875" style="1" customWidth="1"/>
    <col min="4" max="4" width="17.85546875" style="1" customWidth="1"/>
    <col min="5" max="7" width="18.85546875" style="1" customWidth="1"/>
    <col min="8" max="16384" width="12" style="1"/>
  </cols>
  <sheetData>
    <row r="1" spans="1:7" ht="39.9" customHeight="1" x14ac:dyDescent="0.2">
      <c r="A1" s="20" t="s">
        <v>26</v>
      </c>
      <c r="B1" s="21"/>
      <c r="C1" s="21"/>
      <c r="D1" s="21"/>
      <c r="E1" s="21"/>
      <c r="F1" s="21"/>
      <c r="G1" s="22"/>
    </row>
    <row r="2" spans="1:7" ht="30.6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6" t="s">
        <v>0</v>
      </c>
      <c r="B4" s="2"/>
      <c r="C4" s="13">
        <f>+C6+C15</f>
        <v>468347216.91000003</v>
      </c>
      <c r="D4" s="13">
        <f t="shared" ref="D4:G4" si="0">+D6+D15</f>
        <v>1041424597.3199999</v>
      </c>
      <c r="E4" s="13">
        <f t="shared" si="0"/>
        <v>925450081.94999981</v>
      </c>
      <c r="F4" s="13">
        <f t="shared" si="0"/>
        <v>584321732.27999997</v>
      </c>
      <c r="G4" s="13">
        <f t="shared" si="0"/>
        <v>115974515.36999999</v>
      </c>
    </row>
    <row r="5" spans="1:7" x14ac:dyDescent="0.2">
      <c r="A5" s="16"/>
      <c r="B5" s="2"/>
      <c r="C5" s="13"/>
      <c r="D5" s="13"/>
      <c r="E5" s="13"/>
      <c r="F5" s="13"/>
      <c r="G5" s="13"/>
    </row>
    <row r="6" spans="1:7" x14ac:dyDescent="0.2">
      <c r="A6" s="3">
        <v>1100</v>
      </c>
      <c r="B6" s="18" t="s">
        <v>8</v>
      </c>
      <c r="C6" s="13">
        <f>SUM(C7:C13)</f>
        <v>273576301.53000003</v>
      </c>
      <c r="D6" s="13">
        <f t="shared" ref="D6:G6" si="1">SUM(D7:D13)</f>
        <v>854677173.25999987</v>
      </c>
      <c r="E6" s="13">
        <f t="shared" si="1"/>
        <v>719556469.11999989</v>
      </c>
      <c r="F6" s="13">
        <f t="shared" si="1"/>
        <v>408697005.67000002</v>
      </c>
      <c r="G6" s="13">
        <f t="shared" si="1"/>
        <v>135120704.13999999</v>
      </c>
    </row>
    <row r="7" spans="1:7" x14ac:dyDescent="0.2">
      <c r="A7" s="3">
        <v>1110</v>
      </c>
      <c r="B7" s="7" t="s">
        <v>9</v>
      </c>
      <c r="C7" s="13">
        <v>166511265.03</v>
      </c>
      <c r="D7" s="13">
        <v>546323675.00999999</v>
      </c>
      <c r="E7" s="13">
        <v>558900821.01999998</v>
      </c>
      <c r="F7" s="13">
        <f>+C7+D7-E7</f>
        <v>153934119.01999998</v>
      </c>
      <c r="G7" s="13">
        <f>+F7-C7</f>
        <v>-12577146.01000002</v>
      </c>
    </row>
    <row r="8" spans="1:7" x14ac:dyDescent="0.2">
      <c r="A8" s="3">
        <v>1120</v>
      </c>
      <c r="B8" s="7" t="s">
        <v>10</v>
      </c>
      <c r="C8" s="13">
        <v>41921977.560000002</v>
      </c>
      <c r="D8" s="13">
        <v>97516559.920000002</v>
      </c>
      <c r="E8" s="13">
        <v>90118402.739999995</v>
      </c>
      <c r="F8" s="13">
        <f t="shared" ref="F8:F13" si="2">+C8+D8-E8</f>
        <v>49320134.740000024</v>
      </c>
      <c r="G8" s="13">
        <f t="shared" ref="G8:G12" si="3">+F8-C8</f>
        <v>7398157.1800000221</v>
      </c>
    </row>
    <row r="9" spans="1:7" x14ac:dyDescent="0.2">
      <c r="A9" s="3">
        <v>1130</v>
      </c>
      <c r="B9" s="7" t="s">
        <v>11</v>
      </c>
      <c r="C9" s="13">
        <v>6349241.9900000002</v>
      </c>
      <c r="D9" s="13">
        <v>16707112.66</v>
      </c>
      <c r="E9" s="13">
        <v>4196907.42</v>
      </c>
      <c r="F9" s="13">
        <f t="shared" si="2"/>
        <v>18859447.229999997</v>
      </c>
      <c r="G9" s="13">
        <f t="shared" si="3"/>
        <v>12510205.239999996</v>
      </c>
    </row>
    <row r="10" spans="1:7" x14ac:dyDescent="0.2">
      <c r="A10" s="3">
        <v>1140</v>
      </c>
      <c r="B10" s="7" t="s">
        <v>1</v>
      </c>
      <c r="C10" s="13">
        <v>60443905.659999996</v>
      </c>
      <c r="D10" s="13">
        <v>194129825.66999999</v>
      </c>
      <c r="E10" s="13">
        <v>66340337.939999998</v>
      </c>
      <c r="F10" s="13">
        <f t="shared" si="2"/>
        <v>188233393.38999999</v>
      </c>
      <c r="G10" s="13">
        <f t="shared" si="3"/>
        <v>127789487.72999999</v>
      </c>
    </row>
    <row r="11" spans="1:7" x14ac:dyDescent="0.2">
      <c r="A11" s="3">
        <v>1150</v>
      </c>
      <c r="B11" s="7" t="s">
        <v>2</v>
      </c>
      <c r="C11" s="13">
        <v>0</v>
      </c>
      <c r="D11" s="13">
        <v>0</v>
      </c>
      <c r="E11" s="13">
        <v>0</v>
      </c>
      <c r="F11" s="13">
        <f t="shared" si="2"/>
        <v>0</v>
      </c>
      <c r="G11" s="13">
        <f t="shared" si="3"/>
        <v>0</v>
      </c>
    </row>
    <row r="12" spans="1:7" x14ac:dyDescent="0.2">
      <c r="A12" s="3">
        <v>1160</v>
      </c>
      <c r="B12" s="7" t="s">
        <v>12</v>
      </c>
      <c r="C12" s="13">
        <v>-1650088.71</v>
      </c>
      <c r="D12" s="13">
        <v>0</v>
      </c>
      <c r="E12" s="13">
        <v>0</v>
      </c>
      <c r="F12" s="13">
        <f t="shared" si="2"/>
        <v>-1650088.71</v>
      </c>
      <c r="G12" s="13">
        <f t="shared" si="3"/>
        <v>0</v>
      </c>
    </row>
    <row r="13" spans="1:7" x14ac:dyDescent="0.2">
      <c r="A13" s="3">
        <v>1190</v>
      </c>
      <c r="B13" s="7" t="s">
        <v>13</v>
      </c>
      <c r="C13" s="13">
        <v>0</v>
      </c>
      <c r="D13" s="13">
        <v>0</v>
      </c>
      <c r="E13" s="13">
        <v>0</v>
      </c>
      <c r="F13" s="13">
        <f t="shared" si="2"/>
        <v>0</v>
      </c>
      <c r="G13" s="13"/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8" t="s">
        <v>14</v>
      </c>
      <c r="C15" s="13">
        <f>SUM(C16:C24)</f>
        <v>194770915.38</v>
      </c>
      <c r="D15" s="13">
        <f t="shared" ref="D15:G15" si="4">SUM(D16:D24)</f>
        <v>186747424.06</v>
      </c>
      <c r="E15" s="13">
        <f t="shared" si="4"/>
        <v>205893612.82999998</v>
      </c>
      <c r="F15" s="13">
        <f t="shared" si="4"/>
        <v>175624726.60999995</v>
      </c>
      <c r="G15" s="13">
        <f t="shared" si="4"/>
        <v>-19146188.77</v>
      </c>
    </row>
    <row r="16" spans="1:7" x14ac:dyDescent="0.2">
      <c r="A16" s="3">
        <v>1210</v>
      </c>
      <c r="B16" s="7" t="s">
        <v>15</v>
      </c>
      <c r="C16" s="13">
        <v>0</v>
      </c>
      <c r="D16" s="13">
        <v>0</v>
      </c>
      <c r="E16" s="13">
        <v>0</v>
      </c>
      <c r="F16" s="13">
        <f t="shared" ref="F16:F23" si="5">+C16+D16-E16</f>
        <v>0</v>
      </c>
      <c r="G16" s="13">
        <f t="shared" ref="G16:G24" si="6">+F16-C16</f>
        <v>0</v>
      </c>
    </row>
    <row r="17" spans="1:7" x14ac:dyDescent="0.2">
      <c r="A17" s="3">
        <v>1220</v>
      </c>
      <c r="B17" s="7" t="s">
        <v>16</v>
      </c>
      <c r="C17" s="14">
        <v>154747998.72</v>
      </c>
      <c r="D17" s="14">
        <v>16720256.1</v>
      </c>
      <c r="E17" s="14">
        <v>37601512.530000001</v>
      </c>
      <c r="F17" s="14">
        <f t="shared" si="5"/>
        <v>133866742.28999999</v>
      </c>
      <c r="G17" s="14">
        <f t="shared" si="6"/>
        <v>-20881256.430000007</v>
      </c>
    </row>
    <row r="18" spans="1:7" x14ac:dyDescent="0.2">
      <c r="A18" s="3">
        <v>1230</v>
      </c>
      <c r="B18" s="7" t="s">
        <v>17</v>
      </c>
      <c r="C18" s="14">
        <v>45745285.039999999</v>
      </c>
      <c r="D18" s="14">
        <v>110592004.98</v>
      </c>
      <c r="E18" s="14">
        <v>107122620.29000001</v>
      </c>
      <c r="F18" s="14">
        <f t="shared" si="5"/>
        <v>49214669.730000004</v>
      </c>
      <c r="G18" s="14">
        <f t="shared" si="6"/>
        <v>3469384.6900000051</v>
      </c>
    </row>
    <row r="19" spans="1:7" x14ac:dyDescent="0.2">
      <c r="A19" s="3">
        <v>1240</v>
      </c>
      <c r="B19" s="7" t="s">
        <v>18</v>
      </c>
      <c r="C19" s="13">
        <v>14289798.34</v>
      </c>
      <c r="D19" s="13">
        <v>1466514.3</v>
      </c>
      <c r="E19" s="13">
        <v>31030</v>
      </c>
      <c r="F19" s="13">
        <f t="shared" si="5"/>
        <v>15725282.640000001</v>
      </c>
      <c r="G19" s="13">
        <f t="shared" si="6"/>
        <v>1435484.3000000007</v>
      </c>
    </row>
    <row r="20" spans="1:7" x14ac:dyDescent="0.2">
      <c r="A20" s="3">
        <v>1250</v>
      </c>
      <c r="B20" s="7" t="s">
        <v>19</v>
      </c>
      <c r="C20" s="13">
        <v>1079210.3600000001</v>
      </c>
      <c r="D20" s="13">
        <v>222407.96</v>
      </c>
      <c r="E20" s="13">
        <v>0</v>
      </c>
      <c r="F20" s="13">
        <f t="shared" si="5"/>
        <v>1301618.32</v>
      </c>
      <c r="G20" s="13">
        <f t="shared" si="6"/>
        <v>222407.95999999996</v>
      </c>
    </row>
    <row r="21" spans="1:7" x14ac:dyDescent="0.2">
      <c r="A21" s="3">
        <v>1260</v>
      </c>
      <c r="B21" s="7" t="s">
        <v>20</v>
      </c>
      <c r="C21" s="13">
        <v>-21091377.079999998</v>
      </c>
      <c r="D21" s="13">
        <v>0</v>
      </c>
      <c r="E21" s="13">
        <v>3392209.29</v>
      </c>
      <c r="F21" s="13">
        <f t="shared" si="5"/>
        <v>-24483586.369999997</v>
      </c>
      <c r="G21" s="13">
        <f t="shared" si="6"/>
        <v>-3392209.2899999991</v>
      </c>
    </row>
    <row r="22" spans="1:7" x14ac:dyDescent="0.2">
      <c r="A22" s="3">
        <v>1270</v>
      </c>
      <c r="B22" s="7" t="s">
        <v>21</v>
      </c>
      <c r="C22" s="13">
        <v>0</v>
      </c>
      <c r="D22" s="13">
        <v>57746240.719999999</v>
      </c>
      <c r="E22" s="13">
        <v>57746240.719999999</v>
      </c>
      <c r="F22" s="13">
        <f t="shared" si="5"/>
        <v>0</v>
      </c>
      <c r="G22" s="13">
        <f t="shared" si="6"/>
        <v>0</v>
      </c>
    </row>
    <row r="23" spans="1:7" x14ac:dyDescent="0.2">
      <c r="A23" s="3">
        <v>1280</v>
      </c>
      <c r="B23" s="7" t="s">
        <v>22</v>
      </c>
      <c r="C23" s="13">
        <v>0</v>
      </c>
      <c r="D23" s="13">
        <v>0</v>
      </c>
      <c r="E23" s="13">
        <v>0</v>
      </c>
      <c r="F23" s="13">
        <f t="shared" si="5"/>
        <v>0</v>
      </c>
      <c r="G23" s="13">
        <f t="shared" si="6"/>
        <v>0</v>
      </c>
    </row>
    <row r="24" spans="1:7" x14ac:dyDescent="0.2">
      <c r="A24" s="3">
        <v>1290</v>
      </c>
      <c r="B24" s="7" t="s">
        <v>23</v>
      </c>
      <c r="C24" s="13"/>
      <c r="D24" s="13"/>
      <c r="E24" s="13"/>
      <c r="F24" s="13"/>
      <c r="G24" s="13">
        <f t="shared" si="6"/>
        <v>0</v>
      </c>
    </row>
    <row r="25" spans="1:7" x14ac:dyDescent="0.2">
      <c r="A25" s="17"/>
      <c r="B25" s="6"/>
      <c r="C25" s="15"/>
      <c r="D25" s="15"/>
      <c r="E25" s="15"/>
      <c r="F25" s="15"/>
      <c r="G25" s="15"/>
    </row>
    <row r="27" spans="1:7" x14ac:dyDescent="0.2">
      <c r="A27" s="19" t="s">
        <v>25</v>
      </c>
    </row>
  </sheetData>
  <sheetProtection formatCells="0" formatColumns="0" formatRows="0" autoFilter="0"/>
  <mergeCells count="1">
    <mergeCell ref="A1:G1"/>
  </mergeCells>
  <printOptions horizontalCentered="1"/>
  <pageMargins left="0" right="0" top="0.74803149606299213" bottom="0.74803149606299213" header="0.31496062992125984" footer="0.31496062992125984"/>
  <pageSetup scale="7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lastPrinted>2019-10-17T17:16:28Z</cp:lastPrinted>
  <dcterms:created xsi:type="dcterms:W3CDTF">2014-02-09T04:04:15Z</dcterms:created>
  <dcterms:modified xsi:type="dcterms:W3CDTF">2022-10-25T15:51:13Z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